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<sst xmlns="http://schemas.openxmlformats.org/spreadsheetml/2006/main" count="86" uniqueCount="52">
  <si>
    <t>2022年第二次公开招聘进入资格复审范围人员名单</t>
  </si>
  <si>
    <t>岗位名称</t>
  </si>
  <si>
    <t>姓名</t>
  </si>
  <si>
    <t>民族</t>
  </si>
  <si>
    <t>准考证</t>
  </si>
  <si>
    <t>笔试原始成绩</t>
  </si>
  <si>
    <t>政策加分</t>
  </si>
  <si>
    <t>笔试总成绩</t>
  </si>
  <si>
    <t>专职辅导员岗位1</t>
  </si>
  <si>
    <t>15601010305</t>
  </si>
  <si>
    <t>15601010210</t>
  </si>
  <si>
    <t>15601010105</t>
  </si>
  <si>
    <t>15601010124</t>
  </si>
  <si>
    <t>15601010109</t>
  </si>
  <si>
    <t>15601010114</t>
  </si>
  <si>
    <t>15601010129</t>
  </si>
  <si>
    <t>15601010304</t>
  </si>
  <si>
    <t>15601010130</t>
  </si>
  <si>
    <t>15601010219</t>
  </si>
  <si>
    <t>15601010107</t>
  </si>
  <si>
    <t>15601010217</t>
  </si>
  <si>
    <t>15601010214</t>
  </si>
  <si>
    <t>15601010213</t>
  </si>
  <si>
    <t>15601010119</t>
  </si>
  <si>
    <t>15601010116</t>
  </si>
  <si>
    <t>15601010106</t>
  </si>
  <si>
    <t>15601010221</t>
  </si>
  <si>
    <t>专职辅导员岗位2</t>
  </si>
  <si>
    <t>15602010327</t>
  </si>
  <si>
    <t>15602010312</t>
  </si>
  <si>
    <t>15602010317</t>
  </si>
  <si>
    <t>15602010319</t>
  </si>
  <si>
    <t>15602010324</t>
  </si>
  <si>
    <t>15602010405</t>
  </si>
  <si>
    <t>15602010310</t>
  </si>
  <si>
    <t>15602010401</t>
  </si>
  <si>
    <t>15602010403</t>
  </si>
  <si>
    <t>行政管理岗位</t>
  </si>
  <si>
    <t>15603010501</t>
  </si>
  <si>
    <t>15603010507</t>
  </si>
  <si>
    <t>15603010512</t>
  </si>
  <si>
    <t>15603010506</t>
  </si>
  <si>
    <t>15603010515</t>
  </si>
  <si>
    <t>15603010505</t>
  </si>
  <si>
    <t>网络运维管理岗位</t>
  </si>
  <si>
    <t>15605010702</t>
  </si>
  <si>
    <t>15605010701</t>
  </si>
  <si>
    <t>15605010703</t>
  </si>
  <si>
    <t>记账会计岗位</t>
  </si>
  <si>
    <t>15604010602</t>
  </si>
  <si>
    <t>15604010603</t>
  </si>
  <si>
    <t>15604010601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</si>
</sst>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A1" sqref="A1:G1"/>
    </sheetView>
  </sheetViews>
  <sheetFormatPr defaultColWidth="9" defaultRowHeight="16.05" customHeight="1" outlineLevelCol="7"/>
  <cols>
    <col min="1" max="1" width="17.125" style="4" customWidth="1"/>
    <col min="2" max="2" width="13.625" style="4" customWidth="1"/>
    <col min="3" max="3" width="9" style="4"/>
    <col min="4" max="4" width="12.775" style="4"/>
    <col min="5" max="5" width="12.875" style="4" customWidth="1"/>
    <col min="6" max="6" width="8.875" style="4" customWidth="1"/>
    <col min="7" max="7" width="10.875" style="4" customWidth="1"/>
    <col min="8" max="16384" width="9" style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customHeight="1" spans="1:8">
      <c r="A3" s="7" t="s">
        <v>8</v>
      </c>
      <c r="B3" s="7" t="str">
        <f>"高荣"</f>
        <v>高荣</v>
      </c>
      <c r="C3" s="7" t="str">
        <f t="shared" ref="C3:C8" si="0">"汉族"</f>
        <v>汉族</v>
      </c>
      <c r="D3" s="8" t="s">
        <v>9</v>
      </c>
      <c r="E3" s="8">
        <v>65.4</v>
      </c>
      <c r="F3" s="7"/>
      <c r="G3" s="7">
        <f t="shared" ref="G3:G34" si="1">E3+F3</f>
        <v>65.4</v>
      </c>
      <c r="H3" s="1"/>
    </row>
    <row r="4" s="3" customFormat="1" customHeight="1" spans="1:8">
      <c r="A4" s="7" t="s">
        <v>8</v>
      </c>
      <c r="B4" s="7" t="str">
        <f>"张晓清"</f>
        <v>张晓清</v>
      </c>
      <c r="C4" s="7" t="str">
        <f t="shared" si="0"/>
        <v>汉族</v>
      </c>
      <c r="D4" s="8" t="s">
        <v>10</v>
      </c>
      <c r="E4" s="8">
        <v>64</v>
      </c>
      <c r="F4" s="7"/>
      <c r="G4" s="7">
        <f t="shared" si="1"/>
        <v>64</v>
      </c>
      <c r="H4" s="1"/>
    </row>
    <row r="5" s="3" customFormat="1" customHeight="1" spans="1:8">
      <c r="A5" s="7" t="s">
        <v>8</v>
      </c>
      <c r="B5" s="7" t="str">
        <f>"阿米娜"</f>
        <v>阿米娜</v>
      </c>
      <c r="C5" s="7" t="str">
        <f>"蒙古族"</f>
        <v>蒙古族</v>
      </c>
      <c r="D5" s="8" t="s">
        <v>11</v>
      </c>
      <c r="E5" s="8">
        <v>61.2</v>
      </c>
      <c r="F5" s="7">
        <v>2.5</v>
      </c>
      <c r="G5" s="7">
        <f t="shared" si="1"/>
        <v>63.7</v>
      </c>
      <c r="H5" s="1"/>
    </row>
    <row r="6" s="3" customFormat="1" customHeight="1" spans="1:8">
      <c r="A6" s="7" t="s">
        <v>8</v>
      </c>
      <c r="B6" s="7" t="str">
        <f>"李彦臻"</f>
        <v>李彦臻</v>
      </c>
      <c r="C6" s="7" t="str">
        <f t="shared" si="0"/>
        <v>汉族</v>
      </c>
      <c r="D6" s="8" t="s">
        <v>12</v>
      </c>
      <c r="E6" s="8">
        <v>63.5</v>
      </c>
      <c r="F6" s="7"/>
      <c r="G6" s="7">
        <f t="shared" si="1"/>
        <v>63.5</v>
      </c>
      <c r="H6" s="1"/>
    </row>
    <row r="7" s="3" customFormat="1" customHeight="1" spans="1:8">
      <c r="A7" s="7" t="s">
        <v>8</v>
      </c>
      <c r="B7" s="7" t="str">
        <f>"李昊晨"</f>
        <v>李昊晨</v>
      </c>
      <c r="C7" s="7" t="str">
        <f t="shared" si="0"/>
        <v>汉族</v>
      </c>
      <c r="D7" s="8" t="s">
        <v>13</v>
      </c>
      <c r="E7" s="8">
        <v>62.2</v>
      </c>
      <c r="F7" s="7"/>
      <c r="G7" s="7">
        <f t="shared" si="1"/>
        <v>62.2</v>
      </c>
      <c r="H7" s="1"/>
    </row>
    <row r="8" s="3" customFormat="1" customHeight="1" spans="1:8">
      <c r="A8" s="7" t="s">
        <v>8</v>
      </c>
      <c r="B8" s="7" t="str">
        <f>"张楠"</f>
        <v>张楠</v>
      </c>
      <c r="C8" s="7" t="str">
        <f t="shared" si="0"/>
        <v>汉族</v>
      </c>
      <c r="D8" s="8" t="s">
        <v>14</v>
      </c>
      <c r="E8" s="8">
        <v>61.7</v>
      </c>
      <c r="F8" s="7"/>
      <c r="G8" s="7">
        <f t="shared" si="1"/>
        <v>61.7</v>
      </c>
      <c r="H8" s="1"/>
    </row>
    <row r="9" s="3" customFormat="1" customHeight="1" spans="1:8">
      <c r="A9" s="7" t="s">
        <v>8</v>
      </c>
      <c r="B9" s="7" t="str">
        <f>"郝蕊"</f>
        <v>郝蕊</v>
      </c>
      <c r="C9" s="7" t="str">
        <f t="shared" ref="C9:C14" si="2">"蒙古族"</f>
        <v>蒙古族</v>
      </c>
      <c r="D9" s="8" t="s">
        <v>15</v>
      </c>
      <c r="E9" s="8">
        <v>57.9</v>
      </c>
      <c r="F9" s="7">
        <v>2.5</v>
      </c>
      <c r="G9" s="7">
        <f t="shared" si="1"/>
        <v>60.4</v>
      </c>
      <c r="H9" s="1"/>
    </row>
    <row r="10" s="3" customFormat="1" customHeight="1" spans="1:8">
      <c r="A10" s="7" t="s">
        <v>8</v>
      </c>
      <c r="B10" s="7" t="str">
        <f>"杨慧敏"</f>
        <v>杨慧敏</v>
      </c>
      <c r="C10" s="7" t="str">
        <f t="shared" ref="C10:C24" si="3">"汉族"</f>
        <v>汉族</v>
      </c>
      <c r="D10" s="8" t="s">
        <v>16</v>
      </c>
      <c r="E10" s="8">
        <v>60</v>
      </c>
      <c r="F10" s="7"/>
      <c r="G10" s="7">
        <f t="shared" si="1"/>
        <v>60</v>
      </c>
      <c r="H10" s="1"/>
    </row>
    <row r="11" s="3" customFormat="1" customHeight="1" spans="1:8">
      <c r="A11" s="7" t="s">
        <v>8</v>
      </c>
      <c r="B11" s="7" t="str">
        <f>"王静"</f>
        <v>王静</v>
      </c>
      <c r="C11" s="7" t="str">
        <f t="shared" si="3"/>
        <v>汉族</v>
      </c>
      <c r="D11" s="8" t="s">
        <v>17</v>
      </c>
      <c r="E11" s="8">
        <v>59.9</v>
      </c>
      <c r="F11" s="7"/>
      <c r="G11" s="7">
        <f t="shared" si="1"/>
        <v>59.9</v>
      </c>
      <c r="H11" s="1"/>
    </row>
    <row r="12" s="3" customFormat="1" customHeight="1" spans="1:8">
      <c r="A12" s="7" t="s">
        <v>8</v>
      </c>
      <c r="B12" s="7" t="str">
        <f>"特林夫"</f>
        <v>特林夫</v>
      </c>
      <c r="C12" s="7" t="str">
        <f t="shared" si="2"/>
        <v>蒙古族</v>
      </c>
      <c r="D12" s="8" t="s">
        <v>18</v>
      </c>
      <c r="E12" s="8">
        <v>56.5</v>
      </c>
      <c r="F12" s="7">
        <v>2.5</v>
      </c>
      <c r="G12" s="7">
        <f t="shared" si="1"/>
        <v>59</v>
      </c>
      <c r="H12" s="1"/>
    </row>
    <row r="13" s="3" customFormat="1" customHeight="1" spans="1:8">
      <c r="A13" s="7" t="s">
        <v>8</v>
      </c>
      <c r="B13" s="7" t="str">
        <f>"嘎毕拉"</f>
        <v>嘎毕拉</v>
      </c>
      <c r="C13" s="7" t="str">
        <f t="shared" si="2"/>
        <v>蒙古族</v>
      </c>
      <c r="D13" s="8" t="s">
        <v>19</v>
      </c>
      <c r="E13" s="8">
        <v>53.7</v>
      </c>
      <c r="F13" s="7">
        <v>2.5</v>
      </c>
      <c r="G13" s="7">
        <f t="shared" si="1"/>
        <v>56.2</v>
      </c>
      <c r="H13" s="1"/>
    </row>
    <row r="14" s="3" customFormat="1" customHeight="1" spans="1:8">
      <c r="A14" s="7" t="s">
        <v>8</v>
      </c>
      <c r="B14" s="7" t="str">
        <f>"莎日娜"</f>
        <v>莎日娜</v>
      </c>
      <c r="C14" s="7" t="str">
        <f t="shared" si="2"/>
        <v>蒙古族</v>
      </c>
      <c r="D14" s="8" t="s">
        <v>20</v>
      </c>
      <c r="E14" s="8">
        <v>53.3</v>
      </c>
      <c r="F14" s="7">
        <v>2.5</v>
      </c>
      <c r="G14" s="7">
        <f t="shared" si="1"/>
        <v>55.8</v>
      </c>
      <c r="H14" s="1"/>
    </row>
    <row r="15" s="3" customFormat="1" customHeight="1" spans="1:8">
      <c r="A15" s="7" t="s">
        <v>8</v>
      </c>
      <c r="B15" s="7" t="str">
        <f>"高婧芳"</f>
        <v>高婧芳</v>
      </c>
      <c r="C15" s="7" t="str">
        <f t="shared" si="3"/>
        <v>汉族</v>
      </c>
      <c r="D15" s="8" t="s">
        <v>21</v>
      </c>
      <c r="E15" s="8">
        <v>55.2</v>
      </c>
      <c r="F15" s="7"/>
      <c r="G15" s="7">
        <f t="shared" si="1"/>
        <v>55.2</v>
      </c>
      <c r="H15" s="1"/>
    </row>
    <row r="16" s="3" customFormat="1" customHeight="1" spans="1:8">
      <c r="A16" s="7" t="s">
        <v>8</v>
      </c>
      <c r="B16" s="7" t="str">
        <f>"曹金睿"</f>
        <v>曹金睿</v>
      </c>
      <c r="C16" s="7" t="str">
        <f t="shared" si="3"/>
        <v>汉族</v>
      </c>
      <c r="D16" s="8" t="s">
        <v>22</v>
      </c>
      <c r="E16" s="8">
        <v>54.1</v>
      </c>
      <c r="F16" s="7"/>
      <c r="G16" s="7">
        <f t="shared" si="1"/>
        <v>54.1</v>
      </c>
      <c r="H16" s="1"/>
    </row>
    <row r="17" s="3" customFormat="1" customHeight="1" spans="1:8">
      <c r="A17" s="7" t="s">
        <v>8</v>
      </c>
      <c r="B17" s="7" t="str">
        <f>"思黛琴"</f>
        <v>思黛琴</v>
      </c>
      <c r="C17" s="7" t="str">
        <f t="shared" si="3"/>
        <v>汉族</v>
      </c>
      <c r="D17" s="8" t="s">
        <v>23</v>
      </c>
      <c r="E17" s="8">
        <v>53.9</v>
      </c>
      <c r="F17" s="7"/>
      <c r="G17" s="7">
        <f t="shared" si="1"/>
        <v>53.9</v>
      </c>
      <c r="H17" s="1"/>
    </row>
    <row r="18" s="3" customFormat="1" customHeight="1" spans="1:8">
      <c r="A18" s="7" t="s">
        <v>8</v>
      </c>
      <c r="B18" s="7" t="str">
        <f>"李嘉欣"</f>
        <v>李嘉欣</v>
      </c>
      <c r="C18" s="7" t="str">
        <f t="shared" si="3"/>
        <v>汉族</v>
      </c>
      <c r="D18" s="8" t="s">
        <v>24</v>
      </c>
      <c r="E18" s="8">
        <v>53.2</v>
      </c>
      <c r="F18" s="7"/>
      <c r="G18" s="7">
        <f t="shared" si="1"/>
        <v>53.2</v>
      </c>
      <c r="H18" s="1"/>
    </row>
    <row r="19" s="3" customFormat="1" customHeight="1" spans="1:8">
      <c r="A19" s="7" t="s">
        <v>8</v>
      </c>
      <c r="B19" s="7" t="str">
        <f>"李文佳"</f>
        <v>李文佳</v>
      </c>
      <c r="C19" s="7" t="str">
        <f t="shared" si="3"/>
        <v>汉族</v>
      </c>
      <c r="D19" s="8" t="s">
        <v>25</v>
      </c>
      <c r="E19" s="8">
        <v>52.1</v>
      </c>
      <c r="F19" s="7"/>
      <c r="G19" s="7">
        <f t="shared" si="1"/>
        <v>52.1</v>
      </c>
      <c r="H19" s="1"/>
    </row>
    <row r="20" s="3" customFormat="1" customHeight="1" spans="1:8">
      <c r="A20" s="7" t="s">
        <v>8</v>
      </c>
      <c r="B20" s="7" t="str">
        <f>"黄敏"</f>
        <v>黄敏</v>
      </c>
      <c r="C20" s="7" t="str">
        <f t="shared" si="3"/>
        <v>汉族</v>
      </c>
      <c r="D20" s="8" t="s">
        <v>26</v>
      </c>
      <c r="E20" s="8">
        <v>51.7</v>
      </c>
      <c r="F20" s="7"/>
      <c r="G20" s="7">
        <f t="shared" si="1"/>
        <v>51.7</v>
      </c>
      <c r="H20" s="1"/>
    </row>
    <row r="21" s="1" customFormat="1" customHeight="1" spans="1:7">
      <c r="A21" s="7" t="s">
        <v>27</v>
      </c>
      <c r="B21" s="7" t="str">
        <f>"杨茹"</f>
        <v>杨茹</v>
      </c>
      <c r="C21" s="7" t="str">
        <f t="shared" ref="C21:C24" si="4">"汉族"</f>
        <v>汉族</v>
      </c>
      <c r="D21" s="8" t="s">
        <v>28</v>
      </c>
      <c r="E21" s="8">
        <v>68.3</v>
      </c>
      <c r="F21" s="7"/>
      <c r="G21" s="7">
        <f t="shared" ref="G21:G48" si="5">E21+F21</f>
        <v>68.3</v>
      </c>
    </row>
    <row r="22" s="1" customFormat="1" customHeight="1" spans="1:7">
      <c r="A22" s="7" t="s">
        <v>27</v>
      </c>
      <c r="B22" s="7" t="str">
        <f>"张飞"</f>
        <v>张飞</v>
      </c>
      <c r="C22" s="7" t="str">
        <f t="shared" si="4"/>
        <v>汉族</v>
      </c>
      <c r="D22" s="8" t="s">
        <v>29</v>
      </c>
      <c r="E22" s="8">
        <v>64.4</v>
      </c>
      <c r="F22" s="7"/>
      <c r="G22" s="7">
        <f t="shared" si="5"/>
        <v>64.4</v>
      </c>
    </row>
    <row r="23" s="1" customFormat="1" customHeight="1" spans="1:7">
      <c r="A23" s="7" t="s">
        <v>27</v>
      </c>
      <c r="B23" s="7" t="str">
        <f>"安戈丽"</f>
        <v>安戈丽</v>
      </c>
      <c r="C23" s="7" t="str">
        <f t="shared" ref="C23:C27" si="6">"蒙古族"</f>
        <v>蒙古族</v>
      </c>
      <c r="D23" s="8" t="s">
        <v>30</v>
      </c>
      <c r="E23" s="8">
        <v>61.8</v>
      </c>
      <c r="F23" s="7">
        <v>2.5</v>
      </c>
      <c r="G23" s="7">
        <f t="shared" si="5"/>
        <v>64.3</v>
      </c>
    </row>
    <row r="24" s="1" customFormat="1" customHeight="1" spans="1:7">
      <c r="A24" s="7" t="s">
        <v>27</v>
      </c>
      <c r="B24" s="7" t="str">
        <f>"杨婧暄"</f>
        <v>杨婧暄</v>
      </c>
      <c r="C24" s="7" t="str">
        <f t="shared" si="4"/>
        <v>汉族</v>
      </c>
      <c r="D24" s="8" t="s">
        <v>31</v>
      </c>
      <c r="E24" s="8">
        <v>61</v>
      </c>
      <c r="F24" s="7"/>
      <c r="G24" s="7">
        <f t="shared" si="5"/>
        <v>61</v>
      </c>
    </row>
    <row r="25" s="1" customFormat="1" customHeight="1" spans="1:7">
      <c r="A25" s="7" t="s">
        <v>27</v>
      </c>
      <c r="B25" s="7" t="str">
        <f>"那日苏"</f>
        <v>那日苏</v>
      </c>
      <c r="C25" s="7" t="str">
        <f t="shared" si="6"/>
        <v>蒙古族</v>
      </c>
      <c r="D25" s="8" t="s">
        <v>32</v>
      </c>
      <c r="E25" s="8">
        <v>56.8</v>
      </c>
      <c r="F25" s="7">
        <v>2.5</v>
      </c>
      <c r="G25" s="7">
        <f t="shared" si="5"/>
        <v>59.3</v>
      </c>
    </row>
    <row r="26" s="1" customFormat="1" customHeight="1" spans="1:7">
      <c r="A26" s="7" t="s">
        <v>27</v>
      </c>
      <c r="B26" s="7" t="str">
        <f>"隋欣"</f>
        <v>隋欣</v>
      </c>
      <c r="C26" s="7" t="str">
        <f t="shared" si="6"/>
        <v>蒙古族</v>
      </c>
      <c r="D26" s="8" t="s">
        <v>33</v>
      </c>
      <c r="E26" s="8">
        <v>56.3</v>
      </c>
      <c r="F26" s="7">
        <v>2.5</v>
      </c>
      <c r="G26" s="7">
        <f t="shared" si="5"/>
        <v>58.8</v>
      </c>
    </row>
    <row r="27" s="1" customFormat="1" customHeight="1" spans="1:7">
      <c r="A27" s="7" t="s">
        <v>27</v>
      </c>
      <c r="B27" s="7" t="str">
        <f>"美丽"</f>
        <v>美丽</v>
      </c>
      <c r="C27" s="7" t="str">
        <f t="shared" si="6"/>
        <v>蒙古族</v>
      </c>
      <c r="D27" s="8" t="s">
        <v>34</v>
      </c>
      <c r="E27" s="8">
        <v>55.7</v>
      </c>
      <c r="F27" s="7">
        <v>2.5</v>
      </c>
      <c r="G27" s="7">
        <f t="shared" si="5"/>
        <v>58.2</v>
      </c>
    </row>
    <row r="28" s="1" customFormat="1" customHeight="1" spans="1:7">
      <c r="A28" s="7" t="s">
        <v>27</v>
      </c>
      <c r="B28" s="7" t="str">
        <f>"康佳乐"</f>
        <v>康佳乐</v>
      </c>
      <c r="C28" s="7" t="str">
        <f>"汉族"</f>
        <v>汉族</v>
      </c>
      <c r="D28" s="8" t="s">
        <v>35</v>
      </c>
      <c r="E28" s="8">
        <v>57.8</v>
      </c>
      <c r="F28" s="7"/>
      <c r="G28" s="7">
        <f t="shared" si="5"/>
        <v>57.8</v>
      </c>
    </row>
    <row r="29" s="1" customFormat="1" customHeight="1" spans="1:7">
      <c r="A29" s="7" t="s">
        <v>27</v>
      </c>
      <c r="B29" s="7" t="str">
        <f>"吕晶"</f>
        <v>吕晶</v>
      </c>
      <c r="C29" s="7" t="str">
        <f>"汉族"</f>
        <v>汉族</v>
      </c>
      <c r="D29" s="8" t="s">
        <v>36</v>
      </c>
      <c r="E29" s="8">
        <v>56.8</v>
      </c>
      <c r="F29" s="7"/>
      <c r="G29" s="7">
        <f t="shared" si="5"/>
        <v>56.8</v>
      </c>
    </row>
    <row r="30" s="1" customFormat="1" customHeight="1" spans="1:7">
      <c r="A30" s="7" t="s">
        <v>37</v>
      </c>
      <c r="B30" s="7" t="str">
        <f>"娜木汗"</f>
        <v>娜木汗</v>
      </c>
      <c r="C30" s="7" t="str">
        <f>"蒙古族"</f>
        <v>蒙古族</v>
      </c>
      <c r="D30" s="8" t="s">
        <v>38</v>
      </c>
      <c r="E30" s="8">
        <v>67.7</v>
      </c>
      <c r="F30" s="7">
        <v>2.5</v>
      </c>
      <c r="G30" s="7">
        <f t="shared" ref="G30:G44" si="7">E30+F30</f>
        <v>70.2</v>
      </c>
    </row>
    <row r="31" s="1" customFormat="1" customHeight="1" spans="1:7">
      <c r="A31" s="7" t="s">
        <v>37</v>
      </c>
      <c r="B31" s="7" t="str">
        <f>"黄娜"</f>
        <v>黄娜</v>
      </c>
      <c r="C31" s="7" t="str">
        <f>"蒙古族"</f>
        <v>蒙古族</v>
      </c>
      <c r="D31" s="8" t="s">
        <v>39</v>
      </c>
      <c r="E31" s="8">
        <v>52.4</v>
      </c>
      <c r="F31" s="7">
        <v>2.5</v>
      </c>
      <c r="G31" s="7">
        <f t="shared" si="7"/>
        <v>54.9</v>
      </c>
    </row>
    <row r="32" s="1" customFormat="1" customHeight="1" spans="1:7">
      <c r="A32" s="7" t="s">
        <v>37</v>
      </c>
      <c r="B32" s="7" t="str">
        <f>"秦洁"</f>
        <v>秦洁</v>
      </c>
      <c r="C32" s="7" t="str">
        <f>"汉族"</f>
        <v>汉族</v>
      </c>
      <c r="D32" s="8" t="s">
        <v>40</v>
      </c>
      <c r="E32" s="8">
        <v>52.3</v>
      </c>
      <c r="F32" s="7"/>
      <c r="G32" s="7">
        <f t="shared" si="7"/>
        <v>52.3</v>
      </c>
    </row>
    <row r="33" s="1" customFormat="1" customHeight="1" spans="1:7">
      <c r="A33" s="7" t="s">
        <v>37</v>
      </c>
      <c r="B33" s="7" t="str">
        <f>"斯日古冷"</f>
        <v>斯日古冷</v>
      </c>
      <c r="C33" s="7" t="str">
        <f t="shared" ref="C33:C35" si="8">"蒙古族"</f>
        <v>蒙古族</v>
      </c>
      <c r="D33" s="8" t="s">
        <v>41</v>
      </c>
      <c r="E33" s="8">
        <v>49.4</v>
      </c>
      <c r="F33" s="7">
        <v>2.5</v>
      </c>
      <c r="G33" s="7">
        <f t="shared" si="7"/>
        <v>51.9</v>
      </c>
    </row>
    <row r="34" s="1" customFormat="1" customHeight="1" spans="1:7">
      <c r="A34" s="7" t="s">
        <v>37</v>
      </c>
      <c r="B34" s="7" t="str">
        <f>"旭日"</f>
        <v>旭日</v>
      </c>
      <c r="C34" s="7" t="str">
        <f t="shared" si="8"/>
        <v>蒙古族</v>
      </c>
      <c r="D34" s="8" t="s">
        <v>42</v>
      </c>
      <c r="E34" s="8">
        <v>49</v>
      </c>
      <c r="F34" s="7">
        <v>2.5</v>
      </c>
      <c r="G34" s="7">
        <f t="shared" si="7"/>
        <v>51.5</v>
      </c>
    </row>
    <row r="35" s="1" customFormat="1" customHeight="1" spans="1:7">
      <c r="A35" s="7" t="s">
        <v>37</v>
      </c>
      <c r="B35" s="7" t="str">
        <f>"阿艺斯"</f>
        <v>阿艺斯</v>
      </c>
      <c r="C35" s="7" t="str">
        <f t="shared" si="8"/>
        <v>蒙古族</v>
      </c>
      <c r="D35" s="8" t="s">
        <v>43</v>
      </c>
      <c r="E35" s="8">
        <v>48.7</v>
      </c>
      <c r="F35" s="7">
        <v>2.5</v>
      </c>
      <c r="G35" s="7">
        <f t="shared" si="7"/>
        <v>51.2</v>
      </c>
    </row>
    <row r="36" s="1" customFormat="1" customHeight="1" spans="1:7">
      <c r="A36" s="7" t="s">
        <v>44</v>
      </c>
      <c r="B36" s="7" t="str">
        <f>"尚智"</f>
        <v>尚智</v>
      </c>
      <c r="C36" s="7" t="str">
        <f>"汉族"</f>
        <v>汉族</v>
      </c>
      <c r="D36" s="8" t="s">
        <v>45</v>
      </c>
      <c r="E36" s="8">
        <v>58.3</v>
      </c>
      <c r="F36" s="7"/>
      <c r="G36" s="7">
        <f t="shared" ref="G36:G38" si="9">E36+F36</f>
        <v>58.3</v>
      </c>
    </row>
    <row r="37" s="1" customFormat="1" customHeight="1" spans="1:7">
      <c r="A37" s="7" t="s">
        <v>44</v>
      </c>
      <c r="B37" s="7" t="str">
        <f>"张禄"</f>
        <v>张禄</v>
      </c>
      <c r="C37" s="7" t="str">
        <f>"汉族"</f>
        <v>汉族</v>
      </c>
      <c r="D37" s="8" t="s">
        <v>46</v>
      </c>
      <c r="E37" s="8">
        <v>42.3</v>
      </c>
      <c r="F37" s="7"/>
      <c r="G37" s="7">
        <f t="shared" si="9"/>
        <v>42.3</v>
      </c>
    </row>
    <row r="38" s="1" customFormat="1" customHeight="1" spans="1:7">
      <c r="A38" s="7" t="s">
        <v>44</v>
      </c>
      <c r="B38" s="7" t="str">
        <f>"马建勋"</f>
        <v>马建勋</v>
      </c>
      <c r="C38" s="7" t="str">
        <f>"蒙古族"</f>
        <v>蒙古族</v>
      </c>
      <c r="D38" s="8" t="s">
        <v>47</v>
      </c>
      <c r="E38" s="8">
        <v>39.4</v>
      </c>
      <c r="F38" s="7">
        <v>2.5</v>
      </c>
      <c r="G38" s="7">
        <f t="shared" si="9"/>
        <v>41.9</v>
      </c>
    </row>
    <row r="39" s="1" customFormat="1" customHeight="1" spans="1:7">
      <c r="A39" s="7" t="s">
        <v>48</v>
      </c>
      <c r="B39" s="7" t="str">
        <f>"宋晓燕"</f>
        <v>宋晓燕</v>
      </c>
      <c r="C39" s="7" t="str">
        <f>"汉族"</f>
        <v>汉族</v>
      </c>
      <c r="D39" s="8" t="s">
        <v>49</v>
      </c>
      <c r="E39" s="8">
        <v>60.2</v>
      </c>
      <c r="F39" s="7"/>
      <c r="G39" s="7">
        <f t="shared" ref="G39:G41" si="10">E39+F39</f>
        <v>60.2</v>
      </c>
    </row>
    <row r="40" s="1" customFormat="1" customHeight="1" spans="1:7">
      <c r="A40" s="7" t="s">
        <v>48</v>
      </c>
      <c r="B40" s="7" t="str">
        <f>"郭瑞芳"</f>
        <v>郭瑞芳</v>
      </c>
      <c r="C40" s="7" t="str">
        <f>"汉族"</f>
        <v>汉族</v>
      </c>
      <c r="D40" s="8" t="s">
        <v>50</v>
      </c>
      <c r="E40" s="8">
        <v>53.1</v>
      </c>
      <c r="F40" s="7"/>
      <c r="G40" s="7">
        <f t="shared" si="10"/>
        <v>53.1</v>
      </c>
    </row>
    <row r="41" s="1" customFormat="1" customHeight="1" spans="1:7">
      <c r="A41" s="7" t="s">
        <v>48</v>
      </c>
      <c r="B41" s="7" t="str">
        <f>"贺小丽"</f>
        <v>贺小丽</v>
      </c>
      <c r="C41" s="7" t="str">
        <f>"汉族"</f>
        <v>汉族</v>
      </c>
      <c r="D41" s="8" t="s">
        <v>51</v>
      </c>
      <c r="E41" s="8">
        <v>43.8</v>
      </c>
      <c r="F41" s="7"/>
      <c r="G41" s="7">
        <f t="shared" si="10"/>
        <v>43.8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高自嵘</dc:creator>
  <cp:lastModifiedBy>白文智</cp:lastModifiedBy>
  <dcterms:created xsi:type="dcterms:W3CDTF">2022-07-21T07:05:00Z</dcterms:created>
  <dcterms:modified xsi:type="dcterms:W3CDTF">2022-07-21T09:41:18Z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8B17413217C34C75A110CE36018285F0</vt:lpwstr>
  </property>
  <property fmtid="{D5CDD505-2E9C-101B-9397-08002B2CF9AE}" pid="3" name="KSOProductBuildVer">
    <vt:lpwstr>2052-11.1.0.11875</vt:lpwstr>
  </property>
</Properties>
</file>